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GHEO\Download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H28" i="1"/>
  <c r="G28" i="1"/>
  <c r="E28" i="1"/>
  <c r="D28" i="1"/>
  <c r="M27" i="1"/>
  <c r="L27" i="1"/>
  <c r="I27" i="1"/>
  <c r="F27" i="1"/>
  <c r="M26" i="1"/>
  <c r="L26" i="1"/>
  <c r="I26" i="1"/>
  <c r="F26" i="1"/>
  <c r="M25" i="1"/>
  <c r="L25" i="1"/>
  <c r="I25" i="1"/>
  <c r="F25" i="1"/>
  <c r="M24" i="1"/>
  <c r="L24" i="1"/>
  <c r="I24" i="1"/>
  <c r="F24" i="1"/>
  <c r="M23" i="1"/>
  <c r="L23" i="1"/>
  <c r="I23" i="1"/>
  <c r="F23" i="1"/>
  <c r="M22" i="1"/>
  <c r="L22" i="1"/>
  <c r="I22" i="1"/>
  <c r="F22" i="1"/>
  <c r="M21" i="1"/>
  <c r="L21" i="1"/>
  <c r="I21" i="1"/>
  <c r="F21" i="1"/>
  <c r="M20" i="1"/>
  <c r="L20" i="1"/>
  <c r="I20" i="1"/>
  <c r="F20" i="1"/>
  <c r="M19" i="1"/>
  <c r="L19" i="1"/>
  <c r="I19" i="1"/>
  <c r="F19" i="1"/>
  <c r="M18" i="1"/>
  <c r="L18" i="1"/>
  <c r="I18" i="1"/>
  <c r="F18" i="1"/>
  <c r="M17" i="1"/>
  <c r="L17" i="1"/>
  <c r="I17" i="1"/>
  <c r="F17" i="1"/>
  <c r="M16" i="1"/>
  <c r="L16" i="1"/>
  <c r="I16" i="1"/>
  <c r="F16" i="1"/>
  <c r="M15" i="1"/>
  <c r="L15" i="1"/>
  <c r="I15" i="1"/>
  <c r="F15" i="1"/>
  <c r="M14" i="1"/>
  <c r="L14" i="1"/>
  <c r="I14" i="1"/>
  <c r="F14" i="1"/>
  <c r="M13" i="1"/>
  <c r="L13" i="1"/>
  <c r="I13" i="1"/>
  <c r="I28" i="1" s="1"/>
  <c r="M28" i="1" s="1"/>
  <c r="F13" i="1"/>
  <c r="F28" i="1" s="1"/>
</calcChain>
</file>

<file path=xl/sharedStrings.xml><?xml version="1.0" encoding="utf-8"?>
<sst xmlns="http://schemas.openxmlformats.org/spreadsheetml/2006/main" count="48" uniqueCount="43">
  <si>
    <t>INET</t>
  </si>
  <si>
    <t xml:space="preserve">CỘNG HÒA XÃ HỘI CHỦ NGHĨA VIỆT NAM </t>
  </si>
  <si>
    <t>Độc lập - Tự do - Hạnh phúc</t>
  </si>
  <si>
    <t>BẢNG THỐNG KÊ DỮ LIỆU THỤ LÝ HỒ SƠ CỦA CÁC SỞ, BAN, NGÀNH, ĐỊA PHƯƠNG</t>
  </si>
  <si>
    <t>Số
TT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</si>
  <si>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</si>
  <si>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</si>
  <si>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</si>
  <si>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</si>
  <si>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</si>
  <si>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>Số lượng hồ sơ hoàn thành</t>
  </si>
  <si>
    <t>Số lượng hồ sơ đang thụ lý</t>
  </si>
  <si>
    <t>Ghi chú</t>
  </si>
  <si>
    <t>Tổng cộng</t>
  </si>
  <si>
    <t>TỔNG CỘNG</t>
  </si>
  <si>
    <t>Người Báo Cáo</t>
  </si>
  <si>
    <t>Trong hạn</t>
  </si>
  <si>
    <t>Đúng hạn</t>
  </si>
  <si>
    <t>Trễ hạn</t>
  </si>
  <si>
    <t>Đánh giá kết quả</t>
  </si>
  <si>
    <t>ReportExcel</t>
  </si>
  <si>
    <t>com.inet.xportal.framecore.excel.FnExcelCtx@6ca26ccd</t>
  </si>
  <si>
    <t>Đơn vị: UBND huyện Long Thành tỉnh Đồng Nai</t>
  </si>
  <si>
    <t>Địa chỉ: TT. Long Thành, Long Thành, Đồng Nai</t>
  </si>
  <si>
    <t xml:space="preserve">Điện thoại: </t>
  </si>
  <si>
    <t>Tỉnh Đồng Nai, Ngày 09 Tháng 07 Năm 2024</t>
  </si>
  <si>
    <t>Từ ngày 01/06/2024 - Đến ngày: 09/07/2024</t>
  </si>
  <si>
    <t>UBND huyện Long Thành tỉnh Đồng Nai</t>
  </si>
  <si>
    <t>UBND Thị trấn Long Thành - huyện Long Thành</t>
  </si>
  <si>
    <t>UBND xã An Phước - huyện Long Thành</t>
  </si>
  <si>
    <t>UBND xã Bàu Cạn - huyện Long Thành</t>
  </si>
  <si>
    <t>UBND xã Bình An - huyện Long Thành</t>
  </si>
  <si>
    <t>UBND xã Bình Sơn - huyện Long Thành</t>
  </si>
  <si>
    <t>UBND xã Cẩm Đường - huyện Long Thành</t>
  </si>
  <si>
    <t>UBND xã Lộc An - huyện Long Thành</t>
  </si>
  <si>
    <t>UBND xã Long An - huyện Long Thành</t>
  </si>
  <si>
    <t>UBND xã Long Đức - huyện Long Thành</t>
  </si>
  <si>
    <t>UBND xã Long Phước - huyện Long Thành</t>
  </si>
  <si>
    <t>UBND xã Phước Bình - huyện Long Thành</t>
  </si>
  <si>
    <t>UBND xã Phước Thái - huyện Long Thành</t>
  </si>
  <si>
    <t>UBND xã Tam An - huyện Long Thành</t>
  </si>
  <si>
    <t>UBND xã Tân Hiệp - huyện Long Thành</t>
  </si>
  <si>
    <t>Trưởng phòng Nội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</si>
</sst>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\ dd/mm/yyyy"/>
  </numFmts>
  <fonts count="6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left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1" fontId="2" fillId="3" borderId="0" xfId="0" applyNumberFormat="1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10" fontId="1" fillId="3" borderId="1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left" vertical="top" wrapText="1"/>
    </xf>
    <xf numFmtId="10" fontId="1" fillId="0" borderId="0" xfId="0" applyNumberFormat="1" applyFont="1" applyAlignment="1">
      <alignment horizontal="center" vertical="top"/>
    </xf>
    <xf numFmtId="10" fontId="2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 wrapText="1"/>
    </xf>
    <xf numFmtId="10" fontId="2" fillId="3" borderId="6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10" fontId="1" fillId="2" borderId="19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wrapText="1"/>
    </xf>
    <xf numFmtId="1" fontId="2" fillId="4" borderId="6" xfId="0" applyNumberFormat="1" applyFont="1" applyFill="1" applyBorder="1" applyAlignment="1">
      <alignment horizontal="left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3" zoomScale="85" zoomScaleNormal="85" workbookViewId="0">
      <selection activeCell="K22" sqref="K22"/>
    </sheetView>
  </sheetViews>
  <sheetFormatPr defaultColWidth="9" defaultRowHeight="26.25" customHeight="1" x14ac:dyDescent="0.25"/>
  <cols>
    <col min="1" max="1" width="2.5" style="12" customWidth="1" collapsed="1"/>
    <col min="2" max="2" width="7.625" style="20" customWidth="1" collapsed="1"/>
    <col min="3" max="3" width="51" style="19" customWidth="1" collapsed="1"/>
    <col min="4" max="4" width="12.125" style="19" customWidth="1" collapsed="1"/>
    <col min="5" max="5" width="12.25" style="19" customWidth="1" collapsed="1"/>
    <col min="6" max="6" width="13.625" style="19" customWidth="1" collapsed="1"/>
    <col min="7" max="7" width="15" style="19" customWidth="1" collapsed="1"/>
    <col min="8" max="9" width="13" style="19" customWidth="1" collapsed="1"/>
    <col min="10" max="10" width="13.625" style="19" customWidth="1" collapsed="1"/>
    <col min="11" max="11" width="16.625" style="19" customWidth="1" collapsed="1"/>
    <col min="12" max="12" width="13.75" style="19" customWidth="1" collapsed="1"/>
    <col min="13" max="13" width="14.125" style="31" customWidth="1" collapsed="1"/>
    <col min="14" max="14" width="15.875" style="19" customWidth="1" collapsed="1"/>
    <col min="15" max="15" width="12" style="19" customWidth="1" collapsed="1"/>
    <col min="16" max="247" width="11.5" style="12" customWidth="1" collapsed="1"/>
    <col min="248" max="16384" width="9" style="12" collapsed="1"/>
  </cols>
  <sheetData>
    <row r="1" spans="1:15" ht="26.25" hidden="1" customHeight="1" x14ac:dyDescent="0.25">
      <c r="A1" s="1" t="s">
        <v>0</v>
      </c>
      <c r="B1" s="10"/>
      <c r="C1" s="11" t="s">
        <v>0</v>
      </c>
      <c r="D1" s="11"/>
      <c r="E1" s="11" t="s">
        <v>0</v>
      </c>
      <c r="F1" s="11" t="s">
        <v>0</v>
      </c>
      <c r="G1" s="11"/>
      <c r="H1" s="11"/>
      <c r="I1" s="11"/>
      <c r="J1" s="11"/>
      <c r="K1" s="11"/>
      <c r="L1" s="11"/>
      <c r="M1" s="26"/>
      <c r="N1" s="11"/>
      <c r="O1" s="11"/>
    </row>
    <row r="2" spans="1:15" ht="26.25" hidden="1" customHeight="1" x14ac:dyDescent="0.25">
      <c r="A2" s="11"/>
      <c r="B2" s="13" t="s">
        <v>20</v>
      </c>
      <c r="C2" s="1" t="s">
        <v>21</v>
      </c>
      <c r="D2" s="1"/>
      <c r="E2" s="11"/>
      <c r="F2" s="11"/>
      <c r="G2" s="11"/>
      <c r="H2" s="11"/>
      <c r="I2" s="11"/>
      <c r="J2" s="11"/>
      <c r="K2" s="11"/>
      <c r="L2" s="11"/>
      <c r="M2" s="26"/>
      <c r="N2" s="11"/>
      <c r="O2" s="11"/>
    </row>
    <row r="3" spans="1:15" ht="26.25" customHeight="1" x14ac:dyDescent="0.25">
      <c r="A3" s="32" t="s">
        <v>22</v>
      </c>
      <c r="B3" s="32"/>
      <c r="C3" s="32"/>
      <c r="D3" s="32"/>
      <c r="E3" s="32"/>
      <c r="F3" s="1"/>
      <c r="G3" s="1"/>
      <c r="H3" s="11"/>
      <c r="I3" s="11"/>
      <c r="J3" s="14"/>
      <c r="K3" s="15" t="s">
        <v>1</v>
      </c>
      <c r="L3" s="15"/>
      <c r="M3" s="27"/>
      <c r="N3" s="11"/>
      <c r="O3" s="11"/>
    </row>
    <row r="4" spans="1:15" ht="26.25" customHeight="1" x14ac:dyDescent="0.25">
      <c r="A4" s="32" t="s">
        <v>23</v>
      </c>
      <c r="B4" s="32"/>
      <c r="C4" s="32"/>
      <c r="D4" s="32"/>
      <c r="E4" s="32"/>
      <c r="F4" s="1"/>
      <c r="G4" s="1"/>
      <c r="H4" s="11"/>
      <c r="I4" s="11"/>
      <c r="J4" s="14"/>
      <c r="K4" s="15" t="s">
        <v>2</v>
      </c>
      <c r="L4" s="15"/>
      <c r="M4" s="27"/>
      <c r="N4" s="11"/>
      <c r="O4" s="11"/>
    </row>
    <row r="5" spans="1:15" ht="26.25" customHeight="1" x14ac:dyDescent="0.25">
      <c r="A5" s="32" t="s">
        <v>24</v>
      </c>
      <c r="B5" s="32"/>
      <c r="C5" s="32"/>
      <c r="D5" s="32"/>
      <c r="E5" s="32"/>
      <c r="F5" s="16"/>
      <c r="G5" s="16"/>
      <c r="H5" s="16"/>
      <c r="I5" s="16"/>
      <c r="J5" s="14"/>
      <c r="K5" s="17" t="s">
        <v>25</v>
      </c>
      <c r="L5" s="17"/>
      <c r="M5" s="28"/>
      <c r="N5" s="18"/>
      <c r="O5" s="16"/>
    </row>
    <row r="6" spans="1:15" s="10" customFormat="1" ht="26.25" customHeight="1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5" s="10" customFormat="1" ht="26.25" customHeight="1" x14ac:dyDescent="0.25">
      <c r="A7" s="34" t="s">
        <v>26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s="10" customFormat="1" ht="26.25" customHeight="1" x14ac:dyDescent="0.25">
      <c r="M8" s="29"/>
    </row>
    <row r="9" spans="1:15" ht="26.25" customHeight="1" x14ac:dyDescent="0.25">
      <c r="A9" s="23"/>
      <c r="B9" s="35" t="s">
        <v>4</v>
      </c>
      <c r="C9" s="37" t="s">
        <v>5</v>
      </c>
      <c r="D9" s="37" t="s">
        <v>6</v>
      </c>
      <c r="E9" s="37"/>
      <c r="F9" s="37"/>
      <c r="G9" s="37"/>
      <c r="H9" s="37"/>
      <c r="I9" s="37"/>
      <c r="J9" s="37"/>
      <c r="K9" s="37"/>
      <c r="L9" s="37"/>
      <c r="M9" s="37"/>
      <c r="N9" s="39"/>
    </row>
    <row r="10" spans="1:15" ht="26.25" customHeight="1" x14ac:dyDescent="0.25">
      <c r="A10" s="23"/>
      <c r="B10" s="36"/>
      <c r="C10" s="38"/>
      <c r="D10" s="38" t="s">
        <v>7</v>
      </c>
      <c r="E10" s="38" t="s">
        <v>8</v>
      </c>
      <c r="F10" s="38" t="s">
        <v>9</v>
      </c>
      <c r="G10" s="46" t="s">
        <v>10</v>
      </c>
      <c r="H10" s="47"/>
      <c r="I10" s="48"/>
      <c r="J10" s="49" t="s">
        <v>11</v>
      </c>
      <c r="K10" s="50"/>
      <c r="L10" s="51"/>
      <c r="M10" s="41" t="s">
        <v>19</v>
      </c>
      <c r="N10" s="40" t="s">
        <v>12</v>
      </c>
    </row>
    <row r="11" spans="1:15" ht="26.25" customHeight="1" x14ac:dyDescent="0.25">
      <c r="A11" s="23"/>
      <c r="B11" s="36"/>
      <c r="C11" s="38"/>
      <c r="D11" s="38"/>
      <c r="E11" s="38"/>
      <c r="F11" s="38"/>
      <c r="G11" s="38" t="s">
        <v>17</v>
      </c>
      <c r="H11" s="44" t="s">
        <v>18</v>
      </c>
      <c r="I11" s="44" t="s">
        <v>13</v>
      </c>
      <c r="J11" s="44" t="s">
        <v>16</v>
      </c>
      <c r="K11" s="38" t="s">
        <v>18</v>
      </c>
      <c r="L11" s="38" t="s">
        <v>13</v>
      </c>
      <c r="M11" s="42"/>
      <c r="N11" s="40"/>
    </row>
    <row r="12" spans="1:15" ht="26.25" customHeight="1" x14ac:dyDescent="0.25">
      <c r="A12" s="23"/>
      <c r="B12" s="36"/>
      <c r="C12" s="38"/>
      <c r="D12" s="38"/>
      <c r="E12" s="38"/>
      <c r="F12" s="38"/>
      <c r="G12" s="38"/>
      <c r="H12" s="45"/>
      <c r="I12" s="45"/>
      <c r="J12" s="45"/>
      <c r="K12" s="38"/>
      <c r="L12" s="38"/>
      <c r="M12" s="43"/>
      <c r="N12" s="40"/>
      <c r="O12" s="12"/>
    </row>
    <row r="13" spans="1:15" ht="45" customHeight="1" x14ac:dyDescent="0.25">
      <c r="A13" s="23"/>
      <c r="B13" s="3">
        <v>1</v>
      </c>
      <c r="C13" s="4" t="s">
        <v>27</v>
      </c>
      <c r="D13" s="5">
        <v>1381</v>
      </c>
      <c r="E13" s="5">
        <v>3622</v>
      </c>
      <c r="F13" s="5">
        <f t="shared" ref="F13:F27" si="0">SUM(D13+E13)</f>
        <v>5003</v>
      </c>
      <c r="G13" s="5">
        <v>3974</v>
      </c>
      <c r="H13" s="5">
        <v>85</v>
      </c>
      <c r="I13" s="6">
        <f t="shared" ref="I13:I27" si="1">SUM(G13+H13)</f>
        <v>4059</v>
      </c>
      <c r="J13" s="5">
        <v>930</v>
      </c>
      <c r="K13" s="5">
        <v>14</v>
      </c>
      <c r="L13" s="6">
        <f t="shared" ref="L13:L27" si="2">SUM(J13+K13)</f>
        <v>944</v>
      </c>
      <c r="M13" s="30">
        <f t="shared" ref="M13:M27" si="3">IF(0 = I13, 1, G13/I13)</f>
        <v>0.97905888149790588</v>
      </c>
      <c r="N13" s="7"/>
      <c r="O13" s="12"/>
    </row>
    <row r="14" spans="1:15" ht="45" customHeight="1" x14ac:dyDescent="0.25">
      <c r="A14" s="23"/>
      <c r="B14" s="3">
        <v>2</v>
      </c>
      <c r="C14" s="4" t="s">
        <v>28</v>
      </c>
      <c r="D14" s="5">
        <v>371</v>
      </c>
      <c r="E14" s="5">
        <v>364</v>
      </c>
      <c r="F14" s="5">
        <f t="shared" si="0"/>
        <v>735</v>
      </c>
      <c r="G14" s="5">
        <v>347</v>
      </c>
      <c r="H14" s="5">
        <v>0</v>
      </c>
      <c r="I14" s="6">
        <f t="shared" si="1"/>
        <v>347</v>
      </c>
      <c r="J14" s="5">
        <v>388</v>
      </c>
      <c r="K14" s="5">
        <v>0</v>
      </c>
      <c r="L14" s="6">
        <f t="shared" si="2"/>
        <v>388</v>
      </c>
      <c r="M14" s="30">
        <f t="shared" si="3"/>
        <v>1</v>
      </c>
      <c r="N14" s="7"/>
      <c r="O14" s="12"/>
    </row>
    <row r="15" spans="1:15" ht="45" customHeight="1" x14ac:dyDescent="0.25">
      <c r="A15" s="23"/>
      <c r="B15" s="3">
        <v>3</v>
      </c>
      <c r="C15" s="4" t="s">
        <v>29</v>
      </c>
      <c r="D15" s="5">
        <v>158</v>
      </c>
      <c r="E15" s="5">
        <v>551</v>
      </c>
      <c r="F15" s="5">
        <f t="shared" si="0"/>
        <v>709</v>
      </c>
      <c r="G15" s="5">
        <v>536</v>
      </c>
      <c r="H15" s="5">
        <v>0</v>
      </c>
      <c r="I15" s="6">
        <f t="shared" si="1"/>
        <v>536</v>
      </c>
      <c r="J15" s="5">
        <v>173</v>
      </c>
      <c r="K15" s="5">
        <v>0</v>
      </c>
      <c r="L15" s="6">
        <f t="shared" si="2"/>
        <v>173</v>
      </c>
      <c r="M15" s="30">
        <f t="shared" si="3"/>
        <v>1</v>
      </c>
      <c r="N15" s="7"/>
      <c r="O15" s="12"/>
    </row>
    <row r="16" spans="1:15" ht="45" customHeight="1" x14ac:dyDescent="0.25">
      <c r="A16" s="23"/>
      <c r="B16" s="3">
        <v>4</v>
      </c>
      <c r="C16" s="4" t="s">
        <v>30</v>
      </c>
      <c r="D16" s="5">
        <v>229</v>
      </c>
      <c r="E16" s="5">
        <v>883</v>
      </c>
      <c r="F16" s="5">
        <f t="shared" si="0"/>
        <v>1112</v>
      </c>
      <c r="G16" s="5">
        <v>867</v>
      </c>
      <c r="H16" s="5">
        <v>5</v>
      </c>
      <c r="I16" s="6">
        <f t="shared" si="1"/>
        <v>872</v>
      </c>
      <c r="J16" s="5">
        <v>240</v>
      </c>
      <c r="K16" s="5">
        <v>0</v>
      </c>
      <c r="L16" s="6">
        <f t="shared" si="2"/>
        <v>240</v>
      </c>
      <c r="M16" s="30">
        <f t="shared" si="3"/>
        <v>0.99426605504587151</v>
      </c>
      <c r="N16" s="7"/>
      <c r="O16" s="12"/>
    </row>
    <row r="17" spans="1:15" ht="45" customHeight="1" x14ac:dyDescent="0.25">
      <c r="A17" s="23"/>
      <c r="B17" s="3">
        <v>5</v>
      </c>
      <c r="C17" s="4" t="s">
        <v>31</v>
      </c>
      <c r="D17" s="5">
        <v>114</v>
      </c>
      <c r="E17" s="5">
        <v>402</v>
      </c>
      <c r="F17" s="5">
        <f t="shared" si="0"/>
        <v>516</v>
      </c>
      <c r="G17" s="5">
        <v>396</v>
      </c>
      <c r="H17" s="5">
        <v>0</v>
      </c>
      <c r="I17" s="6">
        <f t="shared" si="1"/>
        <v>396</v>
      </c>
      <c r="J17" s="5">
        <v>120</v>
      </c>
      <c r="K17" s="5">
        <v>0</v>
      </c>
      <c r="L17" s="6">
        <f t="shared" si="2"/>
        <v>120</v>
      </c>
      <c r="M17" s="30">
        <f t="shared" si="3"/>
        <v>1</v>
      </c>
      <c r="N17" s="7"/>
      <c r="O17" s="12"/>
    </row>
    <row r="18" spans="1:15" ht="45" customHeight="1" x14ac:dyDescent="0.25">
      <c r="A18" s="23"/>
      <c r="B18" s="3">
        <v>6</v>
      </c>
      <c r="C18" s="56" t="s">
        <v>32</v>
      </c>
      <c r="D18" s="57">
        <v>142</v>
      </c>
      <c r="E18" s="57">
        <v>374</v>
      </c>
      <c r="F18" s="57">
        <f t="shared" si="0"/>
        <v>516</v>
      </c>
      <c r="G18" s="57">
        <v>358</v>
      </c>
      <c r="H18" s="57">
        <v>16</v>
      </c>
      <c r="I18" s="58">
        <f t="shared" si="1"/>
        <v>374</v>
      </c>
      <c r="J18" s="57">
        <v>141</v>
      </c>
      <c r="K18" s="57">
        <v>1</v>
      </c>
      <c r="L18" s="58">
        <f t="shared" si="2"/>
        <v>142</v>
      </c>
      <c r="M18" s="59">
        <f t="shared" si="3"/>
        <v>0.95721925133689845</v>
      </c>
      <c r="N18" s="7"/>
      <c r="O18" s="12"/>
    </row>
    <row r="19" spans="1:15" ht="45" customHeight="1" x14ac:dyDescent="0.25">
      <c r="A19" s="23"/>
      <c r="B19" s="3">
        <v>7</v>
      </c>
      <c r="C19" s="4" t="s">
        <v>33</v>
      </c>
      <c r="D19" s="5">
        <v>70</v>
      </c>
      <c r="E19" s="5">
        <v>936</v>
      </c>
      <c r="F19" s="5">
        <f t="shared" si="0"/>
        <v>1006</v>
      </c>
      <c r="G19" s="5">
        <v>960</v>
      </c>
      <c r="H19" s="5">
        <v>1</v>
      </c>
      <c r="I19" s="6">
        <f t="shared" si="1"/>
        <v>961</v>
      </c>
      <c r="J19" s="5">
        <v>45</v>
      </c>
      <c r="K19" s="5">
        <v>0</v>
      </c>
      <c r="L19" s="6">
        <f t="shared" si="2"/>
        <v>45</v>
      </c>
      <c r="M19" s="30">
        <f t="shared" si="3"/>
        <v>0.99895941727367321</v>
      </c>
      <c r="N19" s="7"/>
      <c r="O19" s="12"/>
    </row>
    <row r="20" spans="1:15" ht="45" customHeight="1" x14ac:dyDescent="0.25">
      <c r="A20" s="23"/>
      <c r="B20" s="3">
        <v>8</v>
      </c>
      <c r="C20" s="4" t="s">
        <v>34</v>
      </c>
      <c r="D20" s="5">
        <v>148</v>
      </c>
      <c r="E20" s="5">
        <v>318</v>
      </c>
      <c r="F20" s="5">
        <f t="shared" si="0"/>
        <v>466</v>
      </c>
      <c r="G20" s="5">
        <v>319</v>
      </c>
      <c r="H20" s="5">
        <v>4</v>
      </c>
      <c r="I20" s="6">
        <f t="shared" si="1"/>
        <v>323</v>
      </c>
      <c r="J20" s="5">
        <v>143</v>
      </c>
      <c r="K20" s="5">
        <v>0</v>
      </c>
      <c r="L20" s="6">
        <f t="shared" si="2"/>
        <v>143</v>
      </c>
      <c r="M20" s="30">
        <f t="shared" si="3"/>
        <v>0.9876160990712074</v>
      </c>
      <c r="N20" s="7"/>
      <c r="O20" s="12"/>
    </row>
    <row r="21" spans="1:15" ht="45" customHeight="1" x14ac:dyDescent="0.25">
      <c r="A21" s="23"/>
      <c r="B21" s="3">
        <v>9</v>
      </c>
      <c r="C21" s="4" t="s">
        <v>35</v>
      </c>
      <c r="D21" s="5">
        <v>79</v>
      </c>
      <c r="E21" s="5">
        <v>778</v>
      </c>
      <c r="F21" s="5">
        <f t="shared" si="0"/>
        <v>857</v>
      </c>
      <c r="G21" s="5">
        <v>773</v>
      </c>
      <c r="H21" s="5">
        <v>1</v>
      </c>
      <c r="I21" s="6">
        <f t="shared" si="1"/>
        <v>774</v>
      </c>
      <c r="J21" s="5">
        <v>83</v>
      </c>
      <c r="K21" s="5">
        <v>0</v>
      </c>
      <c r="L21" s="6">
        <f t="shared" si="2"/>
        <v>83</v>
      </c>
      <c r="M21" s="30">
        <f t="shared" si="3"/>
        <v>0.99870801033591727</v>
      </c>
      <c r="N21" s="7"/>
      <c r="O21" s="12"/>
    </row>
    <row r="22" spans="1:15" ht="45" customHeight="1" x14ac:dyDescent="0.25">
      <c r="A22" s="23"/>
      <c r="B22" s="3">
        <v>10</v>
      </c>
      <c r="C22" s="4" t="s">
        <v>36</v>
      </c>
      <c r="D22" s="5">
        <v>92</v>
      </c>
      <c r="E22" s="5">
        <v>290</v>
      </c>
      <c r="F22" s="5">
        <f t="shared" si="0"/>
        <v>382</v>
      </c>
      <c r="G22" s="5">
        <v>283</v>
      </c>
      <c r="H22" s="5">
        <v>1</v>
      </c>
      <c r="I22" s="6">
        <f t="shared" si="1"/>
        <v>284</v>
      </c>
      <c r="J22" s="5">
        <v>98</v>
      </c>
      <c r="K22" s="5">
        <v>0</v>
      </c>
      <c r="L22" s="6">
        <f t="shared" si="2"/>
        <v>98</v>
      </c>
      <c r="M22" s="30">
        <f t="shared" si="3"/>
        <v>0.99647887323943662</v>
      </c>
      <c r="N22" s="7"/>
      <c r="O22" s="12"/>
    </row>
    <row r="23" spans="1:15" ht="45" customHeight="1" x14ac:dyDescent="0.25">
      <c r="A23" s="23"/>
      <c r="B23" s="3">
        <v>11</v>
      </c>
      <c r="C23" s="56" t="s">
        <v>37</v>
      </c>
      <c r="D23" s="57">
        <v>317</v>
      </c>
      <c r="E23" s="57">
        <v>585</v>
      </c>
      <c r="F23" s="57">
        <f t="shared" si="0"/>
        <v>902</v>
      </c>
      <c r="G23" s="57">
        <v>556</v>
      </c>
      <c r="H23" s="57">
        <v>13</v>
      </c>
      <c r="I23" s="58">
        <f t="shared" si="1"/>
        <v>569</v>
      </c>
      <c r="J23" s="57">
        <v>333</v>
      </c>
      <c r="K23" s="57">
        <v>0</v>
      </c>
      <c r="L23" s="58">
        <f t="shared" si="2"/>
        <v>333</v>
      </c>
      <c r="M23" s="59">
        <f t="shared" si="3"/>
        <v>0.97715289982425313</v>
      </c>
      <c r="N23" s="7"/>
      <c r="O23" s="12"/>
    </row>
    <row r="24" spans="1:15" ht="45" customHeight="1" x14ac:dyDescent="0.25">
      <c r="A24" s="23"/>
      <c r="B24" s="3">
        <v>12</v>
      </c>
      <c r="C24" s="56" t="s">
        <v>38</v>
      </c>
      <c r="D24" s="57">
        <v>182</v>
      </c>
      <c r="E24" s="57">
        <v>437</v>
      </c>
      <c r="F24" s="57">
        <f t="shared" si="0"/>
        <v>619</v>
      </c>
      <c r="G24" s="57">
        <v>394</v>
      </c>
      <c r="H24" s="57">
        <v>15</v>
      </c>
      <c r="I24" s="58">
        <f t="shared" si="1"/>
        <v>409</v>
      </c>
      <c r="J24" s="57">
        <v>207</v>
      </c>
      <c r="K24" s="57">
        <v>3</v>
      </c>
      <c r="L24" s="58">
        <f t="shared" si="2"/>
        <v>210</v>
      </c>
      <c r="M24" s="59">
        <f t="shared" si="3"/>
        <v>0.96332518337408313</v>
      </c>
      <c r="N24" s="7"/>
      <c r="O24" s="12"/>
    </row>
    <row r="25" spans="1:15" ht="45" customHeight="1" x14ac:dyDescent="0.25">
      <c r="A25" s="23"/>
      <c r="B25" s="3">
        <v>13</v>
      </c>
      <c r="C25" s="4" t="s">
        <v>39</v>
      </c>
      <c r="D25" s="5">
        <v>81</v>
      </c>
      <c r="E25" s="5">
        <v>733</v>
      </c>
      <c r="F25" s="5">
        <f t="shared" si="0"/>
        <v>814</v>
      </c>
      <c r="G25" s="5">
        <v>748</v>
      </c>
      <c r="H25" s="5">
        <v>2</v>
      </c>
      <c r="I25" s="6">
        <f t="shared" si="1"/>
        <v>750</v>
      </c>
      <c r="J25" s="5">
        <v>63</v>
      </c>
      <c r="K25" s="5">
        <v>1</v>
      </c>
      <c r="L25" s="6">
        <f t="shared" si="2"/>
        <v>64</v>
      </c>
      <c r="M25" s="30">
        <f t="shared" si="3"/>
        <v>0.99733333333333329</v>
      </c>
      <c r="N25" s="7"/>
      <c r="O25" s="12"/>
    </row>
    <row r="26" spans="1:15" ht="45" customHeight="1" x14ac:dyDescent="0.25">
      <c r="A26" s="23"/>
      <c r="B26" s="3">
        <v>14</v>
      </c>
      <c r="C26" s="4" t="s">
        <v>40</v>
      </c>
      <c r="D26" s="5">
        <v>156</v>
      </c>
      <c r="E26" s="5">
        <v>241</v>
      </c>
      <c r="F26" s="5">
        <f t="shared" si="0"/>
        <v>397</v>
      </c>
      <c r="G26" s="5">
        <v>208</v>
      </c>
      <c r="H26" s="5">
        <v>0</v>
      </c>
      <c r="I26" s="6">
        <f t="shared" si="1"/>
        <v>208</v>
      </c>
      <c r="J26" s="5">
        <v>189</v>
      </c>
      <c r="K26" s="5">
        <v>0</v>
      </c>
      <c r="L26" s="6">
        <f t="shared" si="2"/>
        <v>189</v>
      </c>
      <c r="M26" s="30">
        <f t="shared" si="3"/>
        <v>1</v>
      </c>
      <c r="N26" s="7"/>
      <c r="O26" s="12"/>
    </row>
    <row r="27" spans="1:15" ht="45" customHeight="1" x14ac:dyDescent="0.25">
      <c r="A27" s="23"/>
      <c r="B27" s="3">
        <v>15</v>
      </c>
      <c r="C27" s="4" t="s">
        <v>41</v>
      </c>
      <c r="D27" s="5">
        <v>184</v>
      </c>
      <c r="E27" s="5">
        <v>350</v>
      </c>
      <c r="F27" s="5">
        <f t="shared" si="0"/>
        <v>534</v>
      </c>
      <c r="G27" s="5">
        <v>342</v>
      </c>
      <c r="H27" s="5">
        <v>0</v>
      </c>
      <c r="I27" s="6">
        <f t="shared" si="1"/>
        <v>342</v>
      </c>
      <c r="J27" s="5">
        <v>192</v>
      </c>
      <c r="K27" s="5">
        <v>0</v>
      </c>
      <c r="L27" s="6">
        <f t="shared" si="2"/>
        <v>192</v>
      </c>
      <c r="M27" s="30">
        <f t="shared" si="3"/>
        <v>1</v>
      </c>
      <c r="N27" s="7"/>
      <c r="O27" s="12"/>
    </row>
    <row r="28" spans="1:15" ht="50.25" customHeight="1" thickBot="1" x14ac:dyDescent="0.3">
      <c r="A28" s="21"/>
      <c r="B28" s="52" t="s">
        <v>14</v>
      </c>
      <c r="C28" s="53"/>
      <c r="D28" s="8">
        <f t="shared" ref="D28:L28" si="4">SUM(D13:D27)</f>
        <v>3704</v>
      </c>
      <c r="E28" s="8">
        <f t="shared" si="4"/>
        <v>10864</v>
      </c>
      <c r="F28" s="8">
        <f t="shared" si="4"/>
        <v>14568</v>
      </c>
      <c r="G28" s="8">
        <f t="shared" si="4"/>
        <v>11061</v>
      </c>
      <c r="H28" s="8">
        <f t="shared" si="4"/>
        <v>143</v>
      </c>
      <c r="I28" s="8">
        <f t="shared" si="4"/>
        <v>11204</v>
      </c>
      <c r="J28" s="8">
        <f t="shared" si="4"/>
        <v>3345</v>
      </c>
      <c r="K28" s="8">
        <f t="shared" si="4"/>
        <v>19</v>
      </c>
      <c r="L28" s="8">
        <f t="shared" si="4"/>
        <v>3364</v>
      </c>
      <c r="M28" s="25">
        <f>IF(0 = I28, 0, G28/I28)</f>
        <v>0.98723670117815066</v>
      </c>
      <c r="N28" s="9"/>
      <c r="O28" s="12"/>
    </row>
    <row r="29" spans="1:15" ht="26.25" customHeight="1" x14ac:dyDescent="0.25">
      <c r="A29" s="24"/>
      <c r="B29" s="2"/>
      <c r="C29" s="22"/>
      <c r="D29" s="22"/>
      <c r="E29" s="22"/>
      <c r="F29" s="22"/>
      <c r="G29" s="22"/>
      <c r="H29" s="22"/>
      <c r="I29" s="22"/>
      <c r="J29" s="22"/>
      <c r="K29" s="54" t="s">
        <v>15</v>
      </c>
      <c r="L29" s="54"/>
      <c r="M29" s="54"/>
      <c r="N29" s="54"/>
    </row>
    <row r="35" spans="11:14" ht="26.25" customHeight="1" x14ac:dyDescent="0.25">
      <c r="K35" s="55" t="s">
        <v>42</v>
      </c>
      <c r="L35" s="55"/>
      <c r="M35" s="55"/>
      <c r="N35" s="55"/>
    </row>
  </sheetData>
  <mergeCells count="24">
    <mergeCell ref="B28:C28"/>
    <mergeCell ref="K29:N29"/>
    <mergeCell ref="K35:N35"/>
    <mergeCell ref="B9:B12"/>
    <mergeCell ref="C9:C12"/>
    <mergeCell ref="D9:N9"/>
    <mergeCell ref="D10:D12"/>
    <mergeCell ref="E10:E12"/>
    <mergeCell ref="F10:F12"/>
    <mergeCell ref="G11:G12"/>
    <mergeCell ref="K11:K12"/>
    <mergeCell ref="N10:N12"/>
    <mergeCell ref="M10:M12"/>
    <mergeCell ref="H11:H12"/>
    <mergeCell ref="J11:J12"/>
    <mergeCell ref="I11:I12"/>
    <mergeCell ref="G10:I10"/>
    <mergeCell ref="J10:L10"/>
    <mergeCell ref="L11:L12"/>
    <mergeCell ref="A3:E3"/>
    <mergeCell ref="A4:E4"/>
    <mergeCell ref="A5:E5"/>
    <mergeCell ref="A6:N6"/>
    <mergeCell ref="A7:N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E23ED884EE042B467471917B863F8" ma:contentTypeVersion="1" ma:contentTypeDescription="Create a new document." ma:contentTypeScope="" ma:versionID="8f63a512a6662ae5100b7dc2f5d9e89d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QY5UZ4ZQWDMN-1850682920-1213</_dlc_DocId>
    <_dlc_DocIdUrl xmlns="df6cab6d-25a5-4a45-89de-f19c5af208b6">
      <Url>https://longthanh.dongnai.gov.vn/_layouts/15/DocIdRedir.aspx?ID=QY5UZ4ZQWDMN-1850682920-1213</Url>
      <Description>QY5UZ4ZQWDMN-1850682920-1213</Description>
    </_dlc_DocIdUrl>
  </documentManagement>
</p:properties>
</file>

<file path=customXml/itemProps1.xml><?xml version="1.0" encoding="utf-8"?>
<ds:datastoreItem xmlns:ds="http://schemas.openxmlformats.org/officeDocument/2006/customXml" ds:itemID="{B6AC98FB-58B6-47F4-9A11-3EFCBA6A1294}"/>
</file>

<file path=customXml/itemProps2.xml><?xml version="1.0" encoding="utf-8"?>
<ds:datastoreItem xmlns:ds="http://schemas.openxmlformats.org/officeDocument/2006/customXml" ds:itemID="{4EBE823D-6A9D-477E-A159-C60096BE672B}"/>
</file>

<file path=customXml/itemProps3.xml><?xml version="1.0" encoding="utf-8"?>
<ds:datastoreItem xmlns:ds="http://schemas.openxmlformats.org/officeDocument/2006/customXml" ds:itemID="{E6ED036E-6D58-4CD2-8F2B-B3091E1F9128}"/>
</file>

<file path=customXml/itemProps4.xml><?xml version="1.0" encoding="utf-8"?>
<ds:datastoreItem xmlns:ds="http://schemas.openxmlformats.org/officeDocument/2006/customXml" ds:itemID="{D1C63E6A-19BB-4E14-BF39-EA44617B7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SANGHEO</cp:lastModifiedBy>
  <dcterms:created xsi:type="dcterms:W3CDTF">2021-11-08T08:31:07Z</dcterms:created>
  <dcterms:modified xsi:type="dcterms:W3CDTF">2024-07-08T23:20:39Z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0x010100B8BE23ED884EE042B467471917B863F8</vt:lpwstr>
  </property>
  <property fmtid="{D5CDD505-2E9C-101B-9397-08002B2CF9AE}" pid="3" name="_dlc_DocIdItemGuid">
    <vt:lpwstr>ec04dc99-4b5d-4ce8-b770-f7dca08703e4</vt:lpwstr>
  </property>
</Properties>
</file>